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783\Downloads\"/>
    </mc:Choice>
  </mc:AlternateContent>
  <xr:revisionPtr revIDLastSave="0" documentId="13_ncr:1_{59429DDF-B702-473B-8D9C-0B407A84D30B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EXPENSE REPORT" sheetId="1" r:id="rId1"/>
    <sheet name="Sheet1" sheetId="2" r:id="rId2"/>
  </sheets>
  <definedNames>
    <definedName name="Advances">'EXPENSE REPORT'!#REF!</definedName>
    <definedName name="ColumnTitle1">ExpenseData[[#Headers],[Fiscal Month]]</definedName>
    <definedName name="MANAGER">'EXPENSE REPORT'!#REF!</definedName>
    <definedName name="_xlnm.Print_Titles" localSheetId="0">'EXPENSE REPORT'!$8:$8</definedName>
    <definedName name="Subtotal">'EXPENSE REPORT'!#REF!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1" l="1"/>
  <c r="M23" i="1" s="1"/>
  <c r="N22" i="1"/>
  <c r="N23" i="1" s="1"/>
  <c r="N24" i="1" l="1"/>
  <c r="M24" i="1" l="1"/>
  <c r="D22" i="1" l="1"/>
  <c r="D24" i="1" s="1"/>
  <c r="E22" i="1"/>
  <c r="E24" i="1" s="1"/>
  <c r="F22" i="1"/>
  <c r="F23" i="1" s="1"/>
  <c r="G22" i="1"/>
  <c r="G23" i="1" s="1"/>
  <c r="H22" i="1"/>
  <c r="H23" i="1" s="1"/>
  <c r="I22" i="1"/>
  <c r="I23" i="1" s="1"/>
  <c r="J22" i="1"/>
  <c r="J23" i="1" s="1"/>
  <c r="K22" i="1"/>
  <c r="K23" i="1" s="1"/>
  <c r="L22" i="1"/>
  <c r="L23" i="1" s="1"/>
  <c r="C34" i="1"/>
  <c r="C22" i="1"/>
  <c r="C24" i="1" s="1"/>
  <c r="F26" i="1" l="1"/>
  <c r="M26" i="1"/>
  <c r="H26" i="1"/>
  <c r="K24" i="1"/>
  <c r="G24" i="1"/>
  <c r="J24" i="1"/>
  <c r="I24" i="1"/>
  <c r="D26" i="1"/>
  <c r="D27" i="1" s="1"/>
  <c r="L26" i="1"/>
  <c r="J26" i="1"/>
  <c r="N26" i="1"/>
  <c r="I26" i="1"/>
  <c r="E26" i="1"/>
  <c r="E27" i="1" s="1"/>
  <c r="K26" i="1"/>
  <c r="G26" i="1"/>
  <c r="C26" i="1"/>
  <c r="C27" i="1" s="1"/>
  <c r="F28" i="1" l="1"/>
  <c r="H28" i="1"/>
  <c r="I27" i="1"/>
  <c r="K27" i="1"/>
  <c r="N28" i="1"/>
  <c r="N27" i="1"/>
  <c r="G27" i="1"/>
  <c r="M28" i="1"/>
  <c r="M27" i="1"/>
  <c r="L28" i="1"/>
  <c r="J27" i="1"/>
  <c r="H24" i="1"/>
  <c r="H27" i="1" s="1"/>
  <c r="I28" i="1"/>
  <c r="J28" i="1"/>
  <c r="K28" i="1"/>
  <c r="L24" i="1"/>
  <c r="L27" i="1" s="1"/>
  <c r="F24" i="1"/>
  <c r="F27" i="1" s="1"/>
  <c r="G28" i="1"/>
  <c r="H32" i="1" l="1"/>
  <c r="H31" i="1"/>
  <c r="H33" i="1" l="1"/>
</calcChain>
</file>

<file path=xl/sharedStrings.xml><?xml version="1.0" encoding="utf-8"?>
<sst xmlns="http://schemas.openxmlformats.org/spreadsheetml/2006/main" count="51" uniqueCount="46">
  <si>
    <t>OFFICE IN HOME WORKSHEET</t>
  </si>
  <si>
    <t>Mortgage Interest</t>
  </si>
  <si>
    <t>House Insurance</t>
  </si>
  <si>
    <t>Property Taxes</t>
  </si>
  <si>
    <t>Natural Gas</t>
  </si>
  <si>
    <t>Internet</t>
  </si>
  <si>
    <t>Electric</t>
  </si>
  <si>
    <t>Water Sewer</t>
  </si>
  <si>
    <t>Repair &amp; Maintance</t>
  </si>
  <si>
    <t>Telephone</t>
  </si>
  <si>
    <t>Condo Fee /HOA</t>
  </si>
  <si>
    <t>Fiscal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</si>
  <si>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</si>
  <si>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</si>
  <si>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</si>
  <si>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</si>
  <si>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</si>
  <si>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</si>
  <si>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</si>
  <si>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</si>
  <si>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</si>
  <si>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</si>
  <si>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</si>
  <si>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</si>
  <si>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% of allowable expenses</t>
  </si>
  <si>
    <t>Allowable Expense</t>
  </si>
  <si>
    <t>Allowable GST</t>
  </si>
  <si>
    <t>Office Space Used</t>
  </si>
  <si>
    <t>SQUARE FOOTAGE CALCULATOR</t>
  </si>
  <si>
    <t>Total Square Footage of Home</t>
  </si>
  <si>
    <t>Alarm</t>
  </si>
  <si>
    <t>N/A</t>
  </si>
  <si>
    <t>% of allowable expenses from square footage calculator below</t>
  </si>
  <si>
    <t>Total COST</t>
  </si>
  <si>
    <t>Total GST</t>
  </si>
  <si>
    <t>N.A</t>
  </si>
  <si>
    <t>Total Cost MINUS GST</t>
  </si>
  <si>
    <t>NO GST IMPLICATION COLUMNS</t>
  </si>
  <si>
    <t>GST IMPLICATION COLUMNS</t>
  </si>
  <si>
    <t>Total Expense</t>
  </si>
  <si>
    <t>SHAREHOLDER CREDIT</t>
  </si>
  <si>
    <t xml:space="preserve">The purpose of this worksheet is to track home office expenses.  </t>
  </si>
  <si>
    <t>The worksheet will need to be changed to match your fiscal year, and your home office expenses catergories</t>
  </si>
  <si>
    <t>SHAREHOLDER CREDIT SUMMARY</t>
  </si>
  <si>
    <t>Please Note: Only enter the expenses in the month you PAY the bill, this means only PAID bills are allowed.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</si>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</sst>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&quot;$&quot;#,##0.00"/>
    <numFmt numFmtId="169" formatCode="[$-409]mmmm\-yy;@"/>
  </numFmts>
  <fonts count="14" x14ac:knownFonts="1">
    <font>
      <sz val="11"/>
      <color theme="1" tint="0.24994659260841701"/>
      <name val="Calibri"/>
      <family val="2"/>
      <scheme val="minor"/>
    </font>
    <font>
      <sz val="24"/>
      <color theme="4" tint="-0.499984740745262"/>
      <name val="Century Gothic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0.24994659260841701"/>
      <name val="Calibri"/>
      <family val="2"/>
      <scheme val="minor"/>
    </font>
    <font>
      <i/>
      <u/>
      <sz val="9"/>
      <color theme="1" tint="4.9989318521683403E-2"/>
      <name val="Century Gothic"/>
      <family val="2"/>
      <scheme val="major"/>
    </font>
    <font>
      <b/>
      <sz val="12"/>
      <color theme="4" tint="-0.499984740745262"/>
      <name val="Century Gothic"/>
      <family val="2"/>
      <scheme val="major"/>
    </font>
    <font>
      <b/>
      <sz val="14"/>
      <color theme="1" tint="0.24994659260841701"/>
      <name val="Calibri"/>
      <family val="2"/>
      <scheme val="minor"/>
    </font>
    <font>
      <sz val="11"/>
      <color theme="1" tint="0.24994659260841701"/>
      <name val="Calibri"/>
      <scheme val="minor"/>
    </font>
    <font>
      <b/>
      <sz val="11"/>
      <color theme="1" tint="0.24994659260841701"/>
      <name val="Calibri"/>
      <family val="2"/>
      <scheme val="minor"/>
    </font>
    <font>
      <b/>
      <sz val="14"/>
      <color theme="4" tint="-0.499984740745262"/>
      <name val="Century Gothic"/>
      <family val="2"/>
      <scheme val="major"/>
    </font>
    <font>
      <sz val="20"/>
      <color theme="1" tint="0.24994659260841701"/>
      <name val="Calibri"/>
      <family val="2"/>
      <scheme val="minor"/>
    </font>
    <font>
      <b/>
      <sz val="20"/>
      <color theme="1" tint="0.2499465926084170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5"/>
      </left>
      <right/>
      <top style="double">
        <color theme="5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167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ont="0" applyFill="0" applyBorder="0" applyProtection="0">
      <alignment vertical="center"/>
    </xf>
    <xf numFmtId="165" fontId="5" fillId="0" borderId="0" applyFill="0" applyBorder="0" applyAlignment="0" applyProtection="0"/>
    <xf numFmtId="9" fontId="5" fillId="0" borderId="0" applyFill="0" applyBorder="0" applyAlignment="0" applyProtection="0"/>
    <xf numFmtId="168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164" fontId="2" fillId="2" borderId="4">
      <alignment horizontal="center"/>
    </xf>
    <xf numFmtId="164" fontId="2" fillId="0" borderId="2">
      <alignment horizontal="center"/>
    </xf>
    <xf numFmtId="0" fontId="1" fillId="0" borderId="0" applyProtection="0">
      <alignment vertical="top"/>
    </xf>
  </cellStyleXfs>
  <cellXfs count="46">
    <xf numFmtId="0" fontId="0" fillId="0" borderId="0" xfId="0"/>
    <xf numFmtId="0" fontId="7" fillId="0" borderId="0" xfId="1"/>
    <xf numFmtId="14" fontId="5" fillId="0" borderId="0" xfId="13">
      <alignment horizontal="left" vertical="center"/>
    </xf>
    <xf numFmtId="0" fontId="0" fillId="0" borderId="0" xfId="12" applyFont="1">
      <alignment vertical="center"/>
    </xf>
    <xf numFmtId="168" fontId="5" fillId="0" borderId="5" xfId="14" applyNumberFormat="1" applyBorder="1">
      <alignment vertical="center" wrapText="1"/>
    </xf>
    <xf numFmtId="168" fontId="5" fillId="0" borderId="5" xfId="7" applyNumberFormat="1" applyBorder="1">
      <alignment vertical="center"/>
    </xf>
    <xf numFmtId="169" fontId="0" fillId="0" borderId="0" xfId="13" applyNumberFormat="1" applyFont="1">
      <alignment horizontal="left" vertical="center"/>
    </xf>
    <xf numFmtId="0" fontId="0" fillId="0" borderId="0" xfId="12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/>
    <xf numFmtId="0" fontId="9" fillId="0" borderId="0" xfId="0" applyFont="1"/>
    <xf numFmtId="164" fontId="9" fillId="0" borderId="0" xfId="0" applyNumberFormat="1" applyFont="1"/>
    <xf numFmtId="164" fontId="9" fillId="0" borderId="5" xfId="0" applyNumberFormat="1" applyFont="1" applyBorder="1"/>
    <xf numFmtId="164" fontId="9" fillId="0" borderId="6" xfId="0" applyNumberFormat="1" applyFont="1" applyBorder="1"/>
    <xf numFmtId="164" fontId="0" fillId="0" borderId="0" xfId="0" applyNumberFormat="1"/>
    <xf numFmtId="0" fontId="10" fillId="4" borderId="5" xfId="0" applyFont="1" applyFill="1" applyBorder="1" applyAlignment="1">
      <alignment wrapText="1"/>
    </xf>
    <xf numFmtId="164" fontId="0" fillId="4" borderId="5" xfId="0" applyNumberFormat="1" applyFill="1" applyBorder="1"/>
    <xf numFmtId="0" fontId="0" fillId="4" borderId="5" xfId="0" applyFill="1" applyBorder="1"/>
    <xf numFmtId="0" fontId="2" fillId="0" borderId="15" xfId="0" applyFont="1" applyBorder="1"/>
    <xf numFmtId="0" fontId="2" fillId="0" borderId="5" xfId="0" applyFont="1" applyBorder="1" applyAlignment="1">
      <alignment wrapText="1"/>
    </xf>
    <xf numFmtId="0" fontId="10" fillId="3" borderId="5" xfId="0" applyFont="1" applyFill="1" applyBorder="1" applyAlignment="1">
      <alignment wrapText="1"/>
    </xf>
    <xf numFmtId="10" fontId="0" fillId="3" borderId="5" xfId="0" applyNumberFormat="1" applyFill="1" applyBorder="1"/>
    <xf numFmtId="164" fontId="0" fillId="0" borderId="16" xfId="0" applyNumberFormat="1" applyBorder="1"/>
    <xf numFmtId="169" fontId="5" fillId="0" borderId="0" xfId="13" applyNumberFormat="1">
      <alignment horizontal="left" vertical="center"/>
    </xf>
    <xf numFmtId="0" fontId="0" fillId="6" borderId="0" xfId="0" applyFill="1"/>
    <xf numFmtId="10" fontId="0" fillId="6" borderId="13" xfId="0" applyNumberForma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9" formatCode="[$-409]mmmm\-yy;@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general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122237</xdr:colOff>
      <xdr:row>2</xdr:row>
      <xdr:rowOff>372114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019E02-7BF5-5AC2-717B-A4BA626E1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25850" cy="1130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8:N22" totalsRowCount="1" dataDxfId="27" totalsRowDxfId="26" headerRowCellStyle="Header Row">
  <tableColumns count="13">
    <tableColumn id="1" xr3:uid="{00000000-0010-0000-0000-000001000000}" name="Fiscal Month" totalsRowLabel="Total COST" dataDxfId="25" totalsRowDxfId="24" dataCellStyle="Date"/>
    <tableColumn id="4" xr3:uid="{00000000-0010-0000-0000-000004000000}" name="Mortgage Interest" totalsRowFunction="custom" dataDxfId="23" totalsRowDxfId="22" dataCellStyle="Table Text">
      <totalsRowFormula>SUM(ExpenseData[Mortgage Interest])</totalsRowFormula>
    </tableColumn>
    <tableColumn id="5" xr3:uid="{00000000-0010-0000-0000-000005000000}" name="House Insurance" totalsRowFunction="custom" dataDxfId="21" totalsRowDxfId="20" dataCellStyle="Currency">
      <totalsRowFormula>SUM(ExpenseData[House Insurance])</totalsRowFormula>
    </tableColumn>
    <tableColumn id="6" xr3:uid="{00000000-0010-0000-0000-000006000000}" name="Property Taxes" totalsRowFunction="custom" dataDxfId="19" totalsRowDxfId="18" dataCellStyle="Currency">
      <totalsRowFormula>SUM(ExpenseData[Property Taxes])</totalsRowFormula>
    </tableColumn>
    <tableColumn id="7" xr3:uid="{00000000-0010-0000-0000-000007000000}" name="Natural Gas" totalsRowFunction="custom" dataDxfId="17" totalsRowDxfId="16" dataCellStyle="Currency">
      <totalsRowFormula>SUM(ExpenseData[Natural Gas])</totalsRowFormula>
    </tableColumn>
    <tableColumn id="8" xr3:uid="{00000000-0010-0000-0000-000008000000}" name="Internet" totalsRowFunction="custom" dataDxfId="15" totalsRowDxfId="14" dataCellStyle="Currency">
      <totalsRowFormula>SUM(ExpenseData[Internet])</totalsRowFormula>
    </tableColumn>
    <tableColumn id="3" xr3:uid="{00000000-0010-0000-0000-000003000000}" name="Electric" totalsRowFunction="custom" dataDxfId="13" totalsRowDxfId="12" dataCellStyle="Currency">
      <totalsRowFormula>SUM(ExpenseData[Electric])</totalsRowFormula>
    </tableColumn>
    <tableColumn id="2" xr3:uid="{00000000-0010-0000-0000-000002000000}" name="Water Sewer" totalsRowFunction="custom" dataDxfId="11" totalsRowDxfId="10" dataCellStyle="Currency">
      <totalsRowFormula>SUM(ExpenseData[Water Sewer])</totalsRowFormula>
    </tableColumn>
    <tableColumn id="10" xr3:uid="{00000000-0010-0000-0000-00000A000000}" name="Repair &amp; Maintance" totalsRowFunction="custom" dataDxfId="9" totalsRowDxfId="8" dataCellStyle="Currency">
      <totalsRowFormula>SUM(ExpenseData[Repair &amp; Maintance])</totalsRowFormula>
    </tableColumn>
    <tableColumn id="13" xr3:uid="{00000000-0010-0000-0000-00000D000000}" name="Telephone" totalsRowFunction="custom" dataDxfId="7" totalsRowDxfId="6" dataCellStyle="Currency">
      <totalsRowFormula>SUM(ExpenseData[Telephone])</totalsRowFormula>
    </tableColumn>
    <tableColumn id="14" xr3:uid="{00000000-0010-0000-0000-00000E000000}" name="Condo Fee /HOA" totalsRowFunction="custom" dataDxfId="5" totalsRowDxfId="4" dataCellStyle="Currency">
      <totalsRowFormula>SUM(ExpenseData[Condo Fee /HOA])</totalsRowFormula>
    </tableColumn>
    <tableColumn id="16" xr3:uid="{00000000-0010-0000-0000-000010000000}" name="Alarm" totalsRowFunction="custom" dataDxfId="3" totalsRowDxfId="2" dataCellStyle="Currency">
      <totalsRowFormula>SUM(ExpenseData[Alarm])</totalsRowFormula>
    </tableColumn>
    <tableColumn id="9" xr3:uid="{00000000-0010-0000-0000-000009000000}" name="Rent" totalsRowFunction="custom" dataDxfId="1" totalsRowDxfId="0" dataCellStyle="Currency">
      <totalsRowFormula>SUM(ExpenseData[Rent])</totalsRowFormula>
    </tableColumn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Gradebook">
  <a:themeElements>
    <a:clrScheme name="Gradeboo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0381C"/>
      </a:accent1>
      <a:accent2>
        <a:srgbClr val="2B759D"/>
      </a:accent2>
      <a:accent3>
        <a:srgbClr val="D9782E"/>
      </a:accent3>
      <a:accent4>
        <a:srgbClr val="538D32"/>
      </a:accent4>
      <a:accent5>
        <a:srgbClr val="724271"/>
      </a:accent5>
      <a:accent6>
        <a:srgbClr val="DCB330"/>
      </a:accent6>
      <a:hlink>
        <a:srgbClr val="2B759D"/>
      </a:hlink>
      <a:folHlink>
        <a:srgbClr val="724271"/>
      </a:folHlink>
    </a:clrScheme>
    <a:fontScheme name="Fixed asset record with 2x declining depreciation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3:N34"/>
  <sheetViews>
    <sheetView showGridLines="0" tabSelected="1" zoomScale="80" zoomScaleNormal="80" workbookViewId="0">
      <selection activeCell="R7" sqref="R7"/>
    </sheetView>
  </sheetViews>
  <sheetFormatPr defaultRowHeight="30" customHeight="1" x14ac:dyDescent="0.35"/>
  <cols>
    <col min="1" max="1" width="2.7265625" customWidth="1"/>
    <col min="2" max="2" width="34.7265625" customWidth="1"/>
    <col min="3" max="9" width="12.7265625" customWidth="1"/>
    <col min="10" max="10" width="12.54296875" customWidth="1"/>
    <col min="11" max="14" width="12.7265625" customWidth="1"/>
    <col min="15" max="15" width="2.7265625" customWidth="1"/>
  </cols>
  <sheetData>
    <row r="3" spans="2:14" ht="30" customHeight="1" x14ac:dyDescent="0.35">
      <c r="E3" s="34" t="s">
        <v>0</v>
      </c>
      <c r="F3" s="34"/>
      <c r="G3" s="34"/>
      <c r="H3" s="34"/>
      <c r="J3" s="33"/>
    </row>
    <row r="4" spans="2:14" ht="30" customHeight="1" x14ac:dyDescent="0.35">
      <c r="B4" s="41" t="s">
        <v>41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2"/>
    </row>
    <row r="5" spans="2:14" ht="30" customHeight="1" x14ac:dyDescent="0.35">
      <c r="B5" s="42" t="s">
        <v>42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ht="24" customHeight="1" x14ac:dyDescent="0.35">
      <c r="B6" s="1"/>
      <c r="C6" s="45" t="s">
        <v>44</v>
      </c>
      <c r="D6" s="45"/>
      <c r="E6" s="45"/>
      <c r="F6" s="45"/>
      <c r="G6" s="45"/>
      <c r="H6" s="45"/>
      <c r="I6" s="45"/>
      <c r="J6" s="45"/>
      <c r="K6" s="45"/>
      <c r="L6" s="45"/>
    </row>
    <row r="7" spans="2:14" ht="15" customHeight="1" x14ac:dyDescent="0.35">
      <c r="C7" s="43" t="s">
        <v>37</v>
      </c>
      <c r="D7" s="43"/>
      <c r="E7" s="43"/>
      <c r="F7" s="44" t="s">
        <v>38</v>
      </c>
      <c r="G7" s="44"/>
      <c r="H7" s="44"/>
      <c r="I7" s="44"/>
      <c r="J7" s="44"/>
      <c r="K7" s="44"/>
      <c r="L7" s="44"/>
      <c r="M7" s="44"/>
      <c r="N7" s="44"/>
    </row>
    <row r="8" spans="2:14" ht="32.25" customHeight="1" x14ac:dyDescent="0.35">
      <c r="B8" s="3" t="s">
        <v>11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30</v>
      </c>
      <c r="N8" s="7" t="s">
        <v>45</v>
      </c>
    </row>
    <row r="9" spans="2:14" ht="30" customHeight="1" x14ac:dyDescent="0.35">
      <c r="B9" s="6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x14ac:dyDescent="0.35">
      <c r="B10" s="6" t="s">
        <v>13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ht="30" customHeight="1" x14ac:dyDescent="0.35">
      <c r="B11" s="6" t="s">
        <v>14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ht="30" customHeight="1" x14ac:dyDescent="0.35">
      <c r="B12" s="6" t="s">
        <v>15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4" ht="30" customHeight="1" x14ac:dyDescent="0.35">
      <c r="B13" s="6" t="s">
        <v>16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ht="30" customHeight="1" x14ac:dyDescent="0.35">
      <c r="B14" s="6" t="s">
        <v>17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4" ht="30" customHeight="1" x14ac:dyDescent="0.35">
      <c r="B15" s="6" t="s">
        <v>18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ht="30" customHeight="1" x14ac:dyDescent="0.35">
      <c r="B16" s="6" t="s">
        <v>19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ht="30" customHeight="1" x14ac:dyDescent="0.35">
      <c r="B17" s="6" t="s">
        <v>20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ht="30" customHeight="1" x14ac:dyDescent="0.35">
      <c r="B18" s="6" t="s">
        <v>21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ht="30" customHeight="1" x14ac:dyDescent="0.35">
      <c r="B19" s="6" t="s">
        <v>22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ht="30" customHeight="1" x14ac:dyDescent="0.35">
      <c r="B20" s="6" t="s">
        <v>23</v>
      </c>
      <c r="C20" s="4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2:14" ht="35.25" customHeight="1" x14ac:dyDescent="0.35">
      <c r="B21" s="30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ht="35.25" customHeight="1" thickBot="1" x14ac:dyDescent="0.4">
      <c r="B22" s="17" t="s">
        <v>33</v>
      </c>
      <c r="C22" s="18">
        <f>SUM(ExpenseData[Mortgage Interest])</f>
        <v>0</v>
      </c>
      <c r="D22" s="18">
        <f>SUM(ExpenseData[House Insurance])</f>
        <v>0</v>
      </c>
      <c r="E22" s="18">
        <f>SUM(ExpenseData[Property Taxes])</f>
        <v>0</v>
      </c>
      <c r="F22" s="18">
        <f>SUM(ExpenseData[Natural Gas])</f>
        <v>0</v>
      </c>
      <c r="G22" s="18">
        <f>SUM(ExpenseData[Internet])</f>
        <v>0</v>
      </c>
      <c r="H22" s="18">
        <f>SUM(ExpenseData[Electric])</f>
        <v>0</v>
      </c>
      <c r="I22" s="18">
        <f>SUM(ExpenseData[Water Sewer])</f>
        <v>0</v>
      </c>
      <c r="J22" s="18">
        <f>SUM(ExpenseData[Repair &amp; Maintance])</f>
        <v>0</v>
      </c>
      <c r="K22" s="18">
        <f>SUM(ExpenseData[Telephone])</f>
        <v>0</v>
      </c>
      <c r="L22" s="18">
        <f>SUM(ExpenseData[Condo Fee /HOA])</f>
        <v>0</v>
      </c>
      <c r="M22" s="18">
        <f>SUM(ExpenseData[Alarm])</f>
        <v>0</v>
      </c>
      <c r="N22" s="18">
        <f>SUM(ExpenseData[Rent])</f>
        <v>0</v>
      </c>
    </row>
    <row r="23" spans="2:14" ht="35.25" customHeight="1" thickTop="1" x14ac:dyDescent="0.35">
      <c r="B23" s="25" t="s">
        <v>34</v>
      </c>
      <c r="C23" s="20" t="s">
        <v>31</v>
      </c>
      <c r="D23" s="20" t="s">
        <v>35</v>
      </c>
      <c r="E23" s="20" t="s">
        <v>31</v>
      </c>
      <c r="F23" s="20">
        <f>ExpenseData[[#Totals],[Natural Gas]]-(ExpenseData[[#Totals],[Natural Gas]]/1.05)</f>
        <v>0</v>
      </c>
      <c r="G23" s="20">
        <f>ExpenseData[[#Totals],[Internet]]-(ExpenseData[[#Totals],[Internet]]/1.05)</f>
        <v>0</v>
      </c>
      <c r="H23" s="20">
        <f>ExpenseData[[#Totals],[Electric]]-(ExpenseData[[#Totals],[Electric]]/1.05)</f>
        <v>0</v>
      </c>
      <c r="I23" s="20">
        <f>ExpenseData[[#Totals],[Water Sewer]]-(ExpenseData[[#Totals],[Water Sewer]]/1.05)</f>
        <v>0</v>
      </c>
      <c r="J23" s="20">
        <f>ExpenseData[[#Totals],[Repair &amp; Maintance]]-(ExpenseData[[#Totals],[Repair &amp; Maintance]]/1.05)</f>
        <v>0</v>
      </c>
      <c r="K23" s="20">
        <f>ExpenseData[[#Totals],[Telephone]]-(ExpenseData[[#Totals],[Telephone]]/1.05)</f>
        <v>0</v>
      </c>
      <c r="L23" s="20">
        <f>ExpenseData[[#Totals],[Condo Fee /HOA]]-(ExpenseData[[#Totals],[Condo Fee /HOA]]/1.05)</f>
        <v>0</v>
      </c>
      <c r="M23" s="20">
        <f>ExpenseData[[#Totals],[Alarm]]-(ExpenseData[[#Totals],[Alarm]]/1.05)</f>
        <v>0</v>
      </c>
      <c r="N23" s="20">
        <f>ExpenseData[[#Totals],[Rent]]-(ExpenseData[[#Totals],[Rent]]/1.05)</f>
        <v>0</v>
      </c>
    </row>
    <row r="24" spans="2:14" ht="35.25" customHeight="1" x14ac:dyDescent="0.35">
      <c r="B24" s="26" t="s">
        <v>36</v>
      </c>
      <c r="C24" s="19">
        <f>ExpenseData[[#Totals],[Mortgage Interest]]</f>
        <v>0</v>
      </c>
      <c r="D24" s="19">
        <f>ExpenseData[[#Totals],[House Insurance]]</f>
        <v>0</v>
      </c>
      <c r="E24" s="19">
        <f>ExpenseData[[#Totals],[Property Taxes]]</f>
        <v>0</v>
      </c>
      <c r="F24" s="19">
        <f>ExpenseData[[#Totals],[Natural Gas]]-F23</f>
        <v>0</v>
      </c>
      <c r="G24" s="19">
        <f>ExpenseData[[#Totals],[Internet]]-G23</f>
        <v>0</v>
      </c>
      <c r="H24" s="19">
        <f>ExpenseData[[#Totals],[Electric]]-H23</f>
        <v>0</v>
      </c>
      <c r="I24" s="19">
        <f>ExpenseData[[#Totals],[Water Sewer]]-I23</f>
        <v>0</v>
      </c>
      <c r="J24" s="19">
        <f>ExpenseData[[#Totals],[Repair &amp; Maintance]]-J23</f>
        <v>0</v>
      </c>
      <c r="K24" s="19">
        <f>ExpenseData[[#Totals],[Telephone]]-K23</f>
        <v>0</v>
      </c>
      <c r="L24" s="19">
        <f>ExpenseData[[#Totals],[Condo Fee /HOA]]-L23</f>
        <v>0</v>
      </c>
      <c r="M24" s="19">
        <f>ExpenseData[[#Totals],[Alarm]]-M23</f>
        <v>0</v>
      </c>
      <c r="N24" s="19">
        <f>ExpenseData[[#Totals],[Rent]]-N23</f>
        <v>0</v>
      </c>
    </row>
    <row r="25" spans="2:14" ht="30" customHeight="1" x14ac:dyDescent="0.3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4" ht="30" customHeight="1" x14ac:dyDescent="0.35">
      <c r="B26" s="27" t="s">
        <v>32</v>
      </c>
      <c r="C26" s="28" t="e">
        <f>$C$34</f>
        <v>#DIV/0!</v>
      </c>
      <c r="D26" s="28" t="e">
        <f t="shared" ref="D26:N26" si="0">$C$34</f>
        <v>#DIV/0!</v>
      </c>
      <c r="E26" s="28" t="e">
        <f t="shared" si="0"/>
        <v>#DIV/0!</v>
      </c>
      <c r="F26" s="28" t="e">
        <f t="shared" si="0"/>
        <v>#DIV/0!</v>
      </c>
      <c r="G26" s="28" t="e">
        <f t="shared" si="0"/>
        <v>#DIV/0!</v>
      </c>
      <c r="H26" s="28" t="e">
        <f t="shared" si="0"/>
        <v>#DIV/0!</v>
      </c>
      <c r="I26" s="28" t="e">
        <f t="shared" si="0"/>
        <v>#DIV/0!</v>
      </c>
      <c r="J26" s="28" t="e">
        <f t="shared" si="0"/>
        <v>#DIV/0!</v>
      </c>
      <c r="K26" s="28" t="e">
        <f t="shared" si="0"/>
        <v>#DIV/0!</v>
      </c>
      <c r="L26" s="28" t="e">
        <f t="shared" si="0"/>
        <v>#DIV/0!</v>
      </c>
      <c r="M26" s="28" t="e">
        <f t="shared" si="0"/>
        <v>#DIV/0!</v>
      </c>
      <c r="N26" s="28" t="e">
        <f t="shared" si="0"/>
        <v>#DIV/0!</v>
      </c>
    </row>
    <row r="27" spans="2:14" ht="30" customHeight="1" x14ac:dyDescent="0.35">
      <c r="B27" s="22" t="s">
        <v>25</v>
      </c>
      <c r="C27" s="23" t="e">
        <f>C24*C26</f>
        <v>#DIV/0!</v>
      </c>
      <c r="D27" s="23" t="e">
        <f t="shared" ref="D27:L27" si="1">D24*D26</f>
        <v>#DIV/0!</v>
      </c>
      <c r="E27" s="23" t="e">
        <f t="shared" si="1"/>
        <v>#DIV/0!</v>
      </c>
      <c r="F27" s="23" t="e">
        <f t="shared" si="1"/>
        <v>#DIV/0!</v>
      </c>
      <c r="G27" s="23" t="e">
        <f t="shared" si="1"/>
        <v>#DIV/0!</v>
      </c>
      <c r="H27" s="23" t="e">
        <f t="shared" si="1"/>
        <v>#DIV/0!</v>
      </c>
      <c r="I27" s="23" t="e">
        <f t="shared" si="1"/>
        <v>#DIV/0!</v>
      </c>
      <c r="J27" s="23" t="e">
        <f t="shared" si="1"/>
        <v>#DIV/0!</v>
      </c>
      <c r="K27" s="23" t="e">
        <f t="shared" si="1"/>
        <v>#DIV/0!</v>
      </c>
      <c r="L27" s="23" t="e">
        <f t="shared" si="1"/>
        <v>#DIV/0!</v>
      </c>
      <c r="M27" s="23" t="e">
        <f t="shared" ref="M27" si="2">M24*M26</f>
        <v>#DIV/0!</v>
      </c>
      <c r="N27" s="23" t="e">
        <f t="shared" ref="N27" si="3">N24*N26</f>
        <v>#DIV/0!</v>
      </c>
    </row>
    <row r="28" spans="2:14" ht="30" customHeight="1" x14ac:dyDescent="0.35">
      <c r="B28" s="22" t="s">
        <v>26</v>
      </c>
      <c r="C28" s="24" t="s">
        <v>31</v>
      </c>
      <c r="D28" s="24" t="s">
        <v>31</v>
      </c>
      <c r="E28" s="24" t="s">
        <v>31</v>
      </c>
      <c r="F28" s="23" t="e">
        <f>F23*F26</f>
        <v>#DIV/0!</v>
      </c>
      <c r="G28" s="23" t="e">
        <f t="shared" ref="G28:N28" si="4">G23*G26</f>
        <v>#DIV/0!</v>
      </c>
      <c r="H28" s="23" t="e">
        <f t="shared" si="4"/>
        <v>#DIV/0!</v>
      </c>
      <c r="I28" s="23" t="e">
        <f t="shared" si="4"/>
        <v>#DIV/0!</v>
      </c>
      <c r="J28" s="23" t="e">
        <f t="shared" si="4"/>
        <v>#DIV/0!</v>
      </c>
      <c r="K28" s="23" t="e">
        <f t="shared" si="4"/>
        <v>#DIV/0!</v>
      </c>
      <c r="L28" s="23" t="e">
        <f t="shared" si="4"/>
        <v>#DIV/0!</v>
      </c>
      <c r="M28" s="23" t="e">
        <f t="shared" si="4"/>
        <v>#DIV/0!</v>
      </c>
      <c r="N28" s="23" t="e">
        <f t="shared" si="4"/>
        <v>#DIV/0!</v>
      </c>
    </row>
    <row r="29" spans="2:14" ht="30" customHeight="1" thickBot="1" x14ac:dyDescent="0.4">
      <c r="B29" s="9"/>
      <c r="C29" s="9"/>
      <c r="D29" s="9"/>
      <c r="E29" s="8"/>
      <c r="F29" s="9"/>
      <c r="G29" s="9"/>
      <c r="H29" s="9"/>
      <c r="I29" s="9"/>
      <c r="J29" s="8"/>
      <c r="K29" s="8"/>
      <c r="L29" s="8"/>
      <c r="M29" s="8"/>
      <c r="N29" s="8"/>
    </row>
    <row r="30" spans="2:14" ht="30" customHeight="1" x14ac:dyDescent="0.35">
      <c r="B30" s="35" t="s">
        <v>28</v>
      </c>
      <c r="C30" s="36"/>
      <c r="D30" s="37"/>
      <c r="F30" s="38" t="s">
        <v>43</v>
      </c>
      <c r="G30" s="39"/>
      <c r="H30" s="39"/>
      <c r="I30" s="40"/>
    </row>
    <row r="31" spans="2:14" ht="30" customHeight="1" x14ac:dyDescent="0.35">
      <c r="B31" s="15" t="s">
        <v>29</v>
      </c>
      <c r="C31" s="31">
        <v>0</v>
      </c>
      <c r="D31" s="11"/>
      <c r="F31" s="10" t="s">
        <v>39</v>
      </c>
      <c r="H31" s="21" t="e">
        <f>SUM(C27:N27)</f>
        <v>#DIV/0!</v>
      </c>
      <c r="I31" s="11"/>
    </row>
    <row r="32" spans="2:14" ht="30" customHeight="1" x14ac:dyDescent="0.35">
      <c r="B32" s="15" t="s">
        <v>27</v>
      </c>
      <c r="C32" s="31">
        <v>0</v>
      </c>
      <c r="D32" s="11"/>
      <c r="F32" s="10" t="s">
        <v>34</v>
      </c>
      <c r="H32" s="21" t="e">
        <f>SUM(F28:N28)</f>
        <v>#DIV/0!</v>
      </c>
      <c r="I32" s="11"/>
    </row>
    <row r="33" spans="2:9" ht="30" customHeight="1" thickBot="1" x14ac:dyDescent="0.4">
      <c r="B33" s="15"/>
      <c r="D33" s="11"/>
      <c r="F33" s="10" t="s">
        <v>40</v>
      </c>
      <c r="H33" s="29" t="e">
        <f>SUM(H31:H32)</f>
        <v>#DIV/0!</v>
      </c>
      <c r="I33" s="11"/>
    </row>
    <row r="34" spans="2:9" ht="30" customHeight="1" thickTop="1" thickBot="1" x14ac:dyDescent="0.4">
      <c r="B34" s="14" t="s">
        <v>24</v>
      </c>
      <c r="C34" s="32" t="e">
        <f>C32/C31</f>
        <v>#DIV/0!</v>
      </c>
      <c r="D34" s="13"/>
      <c r="F34" s="12"/>
      <c r="G34" s="16"/>
      <c r="H34" s="16"/>
      <c r="I34" s="13"/>
    </row>
  </sheetData>
  <mergeCells count="7">
    <mergeCell ref="B30:D30"/>
    <mergeCell ref="F30:I30"/>
    <mergeCell ref="B4:M4"/>
    <mergeCell ref="B5:N5"/>
    <mergeCell ref="C7:E7"/>
    <mergeCell ref="F7:N7"/>
    <mergeCell ref="C6:L6"/>
  </mergeCells>
  <dataValidations disablePrompts="1" count="5">
    <dataValidation allowBlank="1" showErrorMessage="1" sqref="B6" xr:uid="{00000000-0002-0000-0000-000000000000}"/>
    <dataValidation allowBlank="1" showInputMessage="1" showErrorMessage="1" prompt="Enter the Months based on your fiscal year" sqref="B8" xr:uid="{00000000-0002-0000-0000-000001000000}"/>
    <dataValidation allowBlank="1" showInputMessage="1" showErrorMessage="1" prompt="Enter your total sqaure footage of your home" sqref="C31" xr:uid="{00000000-0002-0000-0000-000002000000}"/>
    <dataValidation allowBlank="1" showInputMessage="1" showErrorMessage="1" prompt="Enter the total square footage of your home office space" sqref="C32" xr:uid="{00000000-0002-0000-0000-000003000000}"/>
    <dataValidation allowBlank="1" showInputMessage="1" showErrorMessage="1" prompt="Enter the total cost with GST" sqref="F9:N19" xr:uid="{00000000-0002-0000-0000-000004000000}"/>
  </dataValidations>
  <printOptions horizontalCentered="1"/>
  <pageMargins left="0.7" right="0.7" top="0.75" bottom="0.75" header="0.3" footer="0.3"/>
  <pageSetup scale="49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78B9-D94F-4D2C-9D57-311BABA605F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c32302c77d4085ecf495bdddb7f5e889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4ab5ae46be95f9d0be6107e8200be7a2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Details xmlns="40262f94-9f35-4ac3-9a90-690165a166b7" xsi:nil="true"/>
    <VSO_x0020_item_x0020_id xmlns="40262f94-9f35-4ac3-9a90-690165a166b7" xsi:nil="true"/>
    <Template_x0020_details xmlns="40262f94-9f35-4ac3-9a90-690165a166b7" xsi:nil="true"/>
    <Assetid_x0020_ xmlns="40262f94-9f35-4ac3-9a90-690165a166b7" xsi:nil="true"/>
  </documentManagement>
</p:properties>
</file>

<file path=customXml/itemProps1.xml><?xml version="1.0" encoding="utf-8"?>
<ds:datastoreItem xmlns:ds="http://schemas.openxmlformats.org/officeDocument/2006/customXml" ds:itemID="{6424C412-9EB0-4B9C-8F3E-E8DA8B878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13C168-63E8-438C-A934-96FFADDC1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ABDD3-FB66-4920-8D96-EA9B1224BA9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0262f94-9f35-4ac3-9a90-690165a166b7"/>
    <ds:schemaRef ds:uri="a4f35948-e619-41b3-aa29-22878b09cf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REPORT</vt:lpstr>
      <vt:lpstr>Sheet1</vt:lpstr>
      <vt:lpstr>ColumnTitle1</vt:lpstr>
      <vt:lpstr>'EXPENSE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Read</dc:creator>
  <cp:lastModifiedBy>Kashish Goel</cp:lastModifiedBy>
  <cp:lastPrinted>2022-05-24T22:07:06Z</cp:lastPrinted>
  <dcterms:created xsi:type="dcterms:W3CDTF">2016-11-28T09:05:13Z</dcterms:created>
  <dcterms:modified xsi:type="dcterms:W3CDTF">2024-08-09T04:03:15Z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